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ummary" sheetId="1" r:id="rId1"/>
    <sheet name="Attendance &amp; Income" sheetId="2" r:id="rId2"/>
  </sheets>
  <definedNames>
    <definedName name="_xlnm.Print_Titles" localSheetId="1">'Attendance &amp; Income'!$1:$5</definedName>
  </definedNames>
  <calcPr fullCalcOnLoad="1"/>
</workbook>
</file>

<file path=xl/sharedStrings.xml><?xml version="1.0" encoding="utf-8"?>
<sst xmlns="http://schemas.openxmlformats.org/spreadsheetml/2006/main" count="173" uniqueCount="149">
  <si>
    <t>Patten Point Yacht Club</t>
  </si>
  <si>
    <t>Social Event/Cruising Financial Report</t>
  </si>
  <si>
    <t xml:space="preserve">Social/Event/Cruise: </t>
  </si>
  <si>
    <t>______________________________________</t>
  </si>
  <si>
    <t xml:space="preserve">Total # of Adults: </t>
  </si>
  <si>
    <t xml:space="preserve">Total # of Children: </t>
  </si>
  <si>
    <t>Paid To:</t>
  </si>
  <si>
    <t>Purpose</t>
  </si>
  <si>
    <t>@</t>
  </si>
  <si>
    <t xml:space="preserve">per adult    =  </t>
  </si>
  <si>
    <t xml:space="preserve">per child    =  </t>
  </si>
  <si>
    <t>INCOME:</t>
  </si>
  <si>
    <t>EXPENSES:</t>
  </si>
  <si>
    <t>Total $ in Checks</t>
  </si>
  <si>
    <t>Total $ in Cash</t>
  </si>
  <si>
    <t>Other Income</t>
  </si>
  <si>
    <t>Expected Income</t>
  </si>
  <si>
    <t>Date:</t>
  </si>
  <si>
    <t xml:space="preserve"> _______</t>
  </si>
  <si>
    <t>Patten Point Yacht Club - Event Attendance</t>
  </si>
  <si>
    <t>Event:</t>
  </si>
  <si>
    <t>_____________________________</t>
  </si>
  <si>
    <t>Regular Member Name:</t>
  </si>
  <si>
    <t># Adults</t>
  </si>
  <si>
    <t>#Children</t>
  </si>
  <si>
    <t>Total Received</t>
  </si>
  <si>
    <t>Amt in Checks</t>
  </si>
  <si>
    <t>Amt in Cash</t>
  </si>
  <si>
    <t>Auletta</t>
  </si>
  <si>
    <t>Carhart</t>
  </si>
  <si>
    <t>Chapman</t>
  </si>
  <si>
    <t>Debrino</t>
  </si>
  <si>
    <t>Dudley</t>
  </si>
  <si>
    <t>Friesheim</t>
  </si>
  <si>
    <t>Gerbasio</t>
  </si>
  <si>
    <t>Hodax</t>
  </si>
  <si>
    <t>Klein</t>
  </si>
  <si>
    <t>Kraucis, I</t>
  </si>
  <si>
    <t>Lashovitz</t>
  </si>
  <si>
    <t>Stora</t>
  </si>
  <si>
    <t>Theodora</t>
  </si>
  <si>
    <t>Van Lenten</t>
  </si>
  <si>
    <t>Totals</t>
  </si>
  <si>
    <t>Associate Member Name:</t>
  </si>
  <si>
    <t>Lifetime Member Name:</t>
  </si>
  <si>
    <t>DeVries</t>
  </si>
  <si>
    <t>Silverman</t>
  </si>
  <si>
    <t>Grand Totals</t>
  </si>
  <si>
    <t>Actual Income</t>
  </si>
  <si>
    <t>Totals by Head Count</t>
  </si>
  <si>
    <t>Totals by Checks &amp; Cash</t>
  </si>
  <si>
    <t>50/50</t>
  </si>
  <si>
    <t>(a)</t>
  </si>
  <si>
    <t>(b)</t>
  </si>
  <si>
    <t>Total Expenses</t>
  </si>
  <si>
    <t>(c)=(a)+(b)</t>
  </si>
  <si>
    <t>Total each column</t>
  </si>
  <si>
    <t>CALCULATIONS</t>
  </si>
  <si>
    <t xml:space="preserve">Profit/Loss </t>
  </si>
  <si>
    <t>(k)</t>
  </si>
  <si>
    <t>(l)</t>
  </si>
  <si>
    <t>(m)=(k) + (l)</t>
  </si>
  <si>
    <t>Total Income - Total Expenses</t>
  </si>
  <si>
    <t>Reimbursable Expenses</t>
  </si>
  <si>
    <t>Advance from Treasurer</t>
  </si>
  <si>
    <t>Amount Due Member</t>
  </si>
  <si>
    <t>(o)</t>
  </si>
  <si>
    <t>(p)</t>
  </si>
  <si>
    <t>(q)</t>
  </si>
  <si>
    <t>(r)=(o)-(p)-(q)</t>
  </si>
  <si>
    <t>Expenses you paid from column (k)</t>
  </si>
  <si>
    <t>DO NOT APPLY TAPE OR HIGHLIGHTED OVER TOTAL AMOUNT. IT WILL FADE.</t>
  </si>
  <si>
    <t xml:space="preserve">(List EACH RECIPT separately, receipts should be taped to letter paper not submitted in a pile. You may tape multiple receipts to a page as long as each receipt is visible.) </t>
  </si>
  <si>
    <t>Submitted by: ___________________________________</t>
  </si>
  <si>
    <t>Approved by: ___________________________________________</t>
  </si>
  <si>
    <t>Theobald</t>
  </si>
  <si>
    <t>Tournaments</t>
  </si>
  <si>
    <t>(n)=(f)-(m)</t>
  </si>
  <si>
    <t>(Not included in party P&amp;L)</t>
  </si>
  <si>
    <t>Marrotta</t>
  </si>
  <si>
    <t>Szilasi</t>
  </si>
  <si>
    <t>Kraucis, A</t>
  </si>
  <si>
    <t>(d) From page 2</t>
  </si>
  <si>
    <t>Fogler</t>
  </si>
  <si>
    <t>Wenz</t>
  </si>
  <si>
    <t>Other</t>
  </si>
  <si>
    <t>Evans</t>
  </si>
  <si>
    <t>Kondracki</t>
  </si>
  <si>
    <t xml:space="preserve">Lagana </t>
  </si>
  <si>
    <t>D'Amico</t>
  </si>
  <si>
    <t>Maida</t>
  </si>
  <si>
    <t>Morrison</t>
  </si>
  <si>
    <t>Rodio</t>
  </si>
  <si>
    <t>Bryant</t>
  </si>
  <si>
    <t>Masucci</t>
  </si>
  <si>
    <t>Paserchia</t>
  </si>
  <si>
    <t>Amount Paid by You (organizer) ONLY</t>
  </si>
  <si>
    <t>Amount Paid by Treasurer AND other members</t>
  </si>
  <si>
    <t>Cash from income used or kept</t>
  </si>
  <si>
    <t>Paddack</t>
  </si>
  <si>
    <t>Dornau</t>
  </si>
  <si>
    <t>Portegello</t>
  </si>
  <si>
    <t>Trepicchio</t>
  </si>
  <si>
    <t>Young</t>
  </si>
  <si>
    <t>Case</t>
  </si>
  <si>
    <t xml:space="preserve">Allessandro </t>
  </si>
  <si>
    <t>Casale</t>
  </si>
  <si>
    <t>Marowitz</t>
  </si>
  <si>
    <t>Murphy</t>
  </si>
  <si>
    <t>Naddeo</t>
  </si>
  <si>
    <t>Scarcella</t>
  </si>
  <si>
    <t>Smith</t>
  </si>
  <si>
    <t>Farkas</t>
  </si>
  <si>
    <t>Kelly, Noel</t>
  </si>
  <si>
    <t>Kelly, Brendan</t>
  </si>
  <si>
    <t>Namm</t>
  </si>
  <si>
    <t>Penta</t>
  </si>
  <si>
    <t>Coyle</t>
  </si>
  <si>
    <t>Dickerson</t>
  </si>
  <si>
    <t>Grimsgaard</t>
  </si>
  <si>
    <t xml:space="preserve">Gulian, E. </t>
  </si>
  <si>
    <t>Gulian, R</t>
  </si>
  <si>
    <t>Joyce</t>
  </si>
  <si>
    <t>Regan</t>
  </si>
  <si>
    <t>Schwarz</t>
  </si>
  <si>
    <t>Schweizer</t>
  </si>
  <si>
    <t>Sgro</t>
  </si>
  <si>
    <t>Van Brunt</t>
  </si>
  <si>
    <t>Wilson</t>
  </si>
  <si>
    <t>Del Principe</t>
  </si>
  <si>
    <t>Pereira</t>
  </si>
  <si>
    <t>Amt by Venmo</t>
  </si>
  <si>
    <t>Total $ from Venmo</t>
  </si>
  <si>
    <t>(g)=(d)+(e)+(f)</t>
  </si>
  <si>
    <t>(e) From page 3</t>
  </si>
  <si>
    <t>(f) From page 2</t>
  </si>
  <si>
    <t>Venmo Service Charges</t>
  </si>
  <si>
    <t>Steward Tip</t>
  </si>
  <si>
    <t># of Venmo transactions</t>
  </si>
  <si>
    <t>xxxxxxxxxxx</t>
  </si>
  <si>
    <t>Automatic service charge</t>
  </si>
  <si>
    <t>____________</t>
  </si>
  <si>
    <t>Murray</t>
  </si>
  <si>
    <t>Brown</t>
  </si>
  <si>
    <t>Marttine</t>
  </si>
  <si>
    <t>Burnham</t>
  </si>
  <si>
    <t>Miller</t>
  </si>
  <si>
    <t>Greiner</t>
  </si>
  <si>
    <t>Gallo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</si>
</sst>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1" fillId="33" borderId="1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44" fontId="0" fillId="0" borderId="10" xfId="44" applyFont="1" applyBorder="1" applyAlignment="1">
      <alignment/>
    </xf>
    <xf numFmtId="0" fontId="0" fillId="33" borderId="10" xfId="0" applyFill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4" fontId="0" fillId="33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1" xfId="44" applyFont="1" applyFill="1" applyBorder="1" applyAlignment="1">
      <alignment/>
    </xf>
    <xf numFmtId="44" fontId="1" fillId="0" borderId="12" xfId="44" applyFont="1" applyFill="1" applyBorder="1" applyAlignment="1">
      <alignment/>
    </xf>
    <xf numFmtId="44" fontId="1" fillId="0" borderId="13" xfId="44" applyFont="1" applyFill="1" applyBorder="1" applyAlignment="1">
      <alignment/>
    </xf>
    <xf numFmtId="44" fontId="1" fillId="0" borderId="14" xfId="44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44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 quotePrefix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 vertical="top"/>
    </xf>
    <xf numFmtId="0" fontId="1" fillId="0" borderId="18" xfId="0" applyFont="1" applyBorder="1" applyAlignment="1">
      <alignment horizontal="left" indent="8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1" fillId="0" borderId="21" xfId="0" applyFont="1" applyBorder="1" applyAlignment="1">
      <alignment horizontal="right"/>
    </xf>
    <xf numFmtId="0" fontId="0" fillId="0" borderId="16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0" fillId="0" borderId="22" xfId="0" applyBorder="1" applyAlignment="1" quotePrefix="1">
      <alignment/>
    </xf>
    <xf numFmtId="44" fontId="1" fillId="33" borderId="11" xfId="44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8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44" fontId="1" fillId="0" borderId="24" xfId="44" applyFont="1" applyFill="1" applyBorder="1" applyAlignment="1">
      <alignment/>
    </xf>
    <xf numFmtId="0" fontId="1" fillId="0" borderId="24" xfId="0" applyFont="1" applyBorder="1" applyAlignment="1">
      <alignment horizontal="right"/>
    </xf>
    <xf numFmtId="49" fontId="1" fillId="0" borderId="25" xfId="0" applyNumberFormat="1" applyFont="1" applyBorder="1" applyAlignment="1" quotePrefix="1">
      <alignment/>
    </xf>
    <xf numFmtId="44" fontId="1" fillId="0" borderId="26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9" fillId="0" borderId="25" xfId="57" applyFont="1" applyBorder="1" applyAlignment="1">
      <alignment horizontal="center" vertical="top" wrapText="1"/>
      <protection/>
    </xf>
    <xf numFmtId="44" fontId="10" fillId="33" borderId="28" xfId="44" applyFont="1" applyFill="1" applyBorder="1" applyAlignment="1">
      <alignment vertical="top" wrapText="1"/>
    </xf>
    <xf numFmtId="44" fontId="10" fillId="33" borderId="29" xfId="44" applyFont="1" applyFill="1" applyBorder="1" applyAlignment="1">
      <alignment vertical="top" wrapText="1"/>
    </xf>
    <xf numFmtId="44" fontId="10" fillId="33" borderId="10" xfId="44" applyFont="1" applyFill="1" applyBorder="1" applyAlignment="1">
      <alignment vertical="top" wrapText="1"/>
    </xf>
    <xf numFmtId="44" fontId="10" fillId="33" borderId="30" xfId="44" applyFont="1" applyFill="1" applyBorder="1" applyAlignment="1">
      <alignment vertical="top" wrapText="1"/>
    </xf>
    <xf numFmtId="44" fontId="10" fillId="33" borderId="26" xfId="44" applyFont="1" applyFill="1" applyBorder="1" applyAlignment="1">
      <alignment vertical="top" wrapText="1"/>
    </xf>
    <xf numFmtId="44" fontId="10" fillId="33" borderId="31" xfId="44" applyFont="1" applyFill="1" applyBorder="1" applyAlignment="1">
      <alignment vertical="top" wrapText="1"/>
    </xf>
    <xf numFmtId="44" fontId="10" fillId="33" borderId="10" xfId="44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33" borderId="32" xfId="0" applyFill="1" applyBorder="1" applyAlignment="1">
      <alignment/>
    </xf>
    <xf numFmtId="44" fontId="0" fillId="0" borderId="32" xfId="44" applyFont="1" applyBorder="1" applyAlignment="1">
      <alignment/>
    </xf>
    <xf numFmtId="44" fontId="0" fillId="33" borderId="32" xfId="44" applyFont="1" applyFill="1" applyBorder="1" applyAlignment="1">
      <alignment/>
    </xf>
    <xf numFmtId="0" fontId="0" fillId="0" borderId="32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35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9</xdr:row>
      <xdr:rowOff>114300</xdr:rowOff>
    </xdr:from>
    <xdr:to>
      <xdr:col>7</xdr:col>
      <xdr:colOff>600075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477000" y="1914525"/>
          <a:ext cx="762000" cy="1190625"/>
        </a:xfrm>
        <a:custGeom>
          <a:pathLst>
            <a:path h="24293" w="21600">
              <a:moveTo>
                <a:pt x="11121" y="21499"/>
              </a:moveTo>
              <a:cubicBezTo>
                <a:pt x="16905" y="21325"/>
                <a:pt x="21504" y="16586"/>
                <a:pt x="21504" y="10800"/>
              </a:cubicBezTo>
              <a:cubicBezTo>
                <a:pt x="21504" y="4888"/>
                <a:pt x="16711" y="96"/>
                <a:pt x="10800" y="96"/>
              </a:cubicBezTo>
              <a:cubicBezTo>
                <a:pt x="10686" y="95"/>
                <a:pt x="10573" y="97"/>
                <a:pt x="10459" y="101"/>
              </a:cubicBezTo>
              <a:lnTo>
                <a:pt x="10456" y="5"/>
              </a:lnTo>
              <a:cubicBezTo>
                <a:pt x="10571" y="1"/>
                <a:pt x="10685" y="-1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600" y="16638"/>
                <a:pt x="16960" y="21419"/>
                <a:pt x="11124" y="21595"/>
              </a:cubicBezTo>
              <a:lnTo>
                <a:pt x="11206" y="24293"/>
              </a:lnTo>
              <a:lnTo>
                <a:pt x="8376" y="21630"/>
              </a:lnTo>
              <a:lnTo>
                <a:pt x="11040" y="18800"/>
              </a:lnTo>
              <a:lnTo>
                <a:pt x="11121" y="2149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171450</xdr:rowOff>
    </xdr:from>
    <xdr:to>
      <xdr:col>7</xdr:col>
      <xdr:colOff>590550</xdr:colOff>
      <xdr:row>12</xdr:row>
      <xdr:rowOff>47625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695950" y="1971675"/>
          <a:ext cx="15335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(c) must be equal to (f). If not you have overpayments return in expenses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70" workbookViewId="0" topLeftCell="A1">
      <selection activeCell="A1" sqref="A1:H1"/>
    </sheetView>
  </sheetViews>
  <sheetFormatPr defaultColWidth="9.140625" defaultRowHeight="12.75"/>
  <cols>
    <col min="1" max="1" width="22.57421875" style="5" customWidth="1"/>
    <col min="2" max="2" width="7.00390625" style="5" customWidth="1"/>
    <col min="3" max="3" width="3.7109375" style="5" customWidth="1"/>
    <col min="4" max="4" width="20.28125" style="0" customWidth="1"/>
    <col min="5" max="5" width="17.421875" style="0" customWidth="1"/>
    <col min="6" max="7" width="14.28125" style="0" customWidth="1"/>
    <col min="8" max="8" width="11.28125" style="0" customWidth="1"/>
  </cols>
  <sheetData>
    <row r="1" spans="1:8" ht="18.7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8.7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3" ht="8.25" customHeight="1">
      <c r="A3" s="3"/>
      <c r="B3" s="3"/>
      <c r="C3" s="3"/>
    </row>
    <row r="4" spans="1:7" ht="15.75">
      <c r="A4" s="7" t="s">
        <v>2</v>
      </c>
      <c r="B4" s="109" t="s">
        <v>3</v>
      </c>
      <c r="C4" s="109"/>
      <c r="D4" s="109"/>
      <c r="E4" s="109"/>
      <c r="F4" s="6" t="s">
        <v>17</v>
      </c>
      <c r="G4" t="s">
        <v>18</v>
      </c>
    </row>
    <row r="5" spans="1:3" ht="16.5" thickBot="1">
      <c r="A5" s="4"/>
      <c r="B5" s="4"/>
      <c r="C5" s="4"/>
    </row>
    <row r="6" spans="1:8" ht="15.75">
      <c r="A6" s="31" t="s">
        <v>11</v>
      </c>
      <c r="B6" s="32"/>
      <c r="C6" s="32"/>
      <c r="D6" s="33"/>
      <c r="E6" s="33"/>
      <c r="F6" s="33"/>
      <c r="G6" s="33"/>
      <c r="H6" s="34"/>
    </row>
    <row r="7" spans="1:8" ht="15.75">
      <c r="A7" s="35"/>
      <c r="B7" s="36" t="s">
        <v>49</v>
      </c>
      <c r="C7" s="37"/>
      <c r="D7" s="16"/>
      <c r="E7" s="16"/>
      <c r="F7" s="16"/>
      <c r="G7" s="16"/>
      <c r="H7" s="38"/>
    </row>
    <row r="8" spans="1:8" ht="15.75">
      <c r="A8" s="39" t="s">
        <v>4</v>
      </c>
      <c r="B8" s="69">
        <f>'Attendance &amp; Income'!C100</f>
        <v>0</v>
      </c>
      <c r="C8" s="40" t="s">
        <v>8</v>
      </c>
      <c r="D8" s="8"/>
      <c r="E8" s="41" t="s">
        <v>9</v>
      </c>
      <c r="F8" s="21">
        <f>B8*D8</f>
        <v>0</v>
      </c>
      <c r="G8" s="52" t="s">
        <v>52</v>
      </c>
      <c r="H8" s="38"/>
    </row>
    <row r="9" spans="1:8" ht="16.5" thickBot="1">
      <c r="A9" s="39" t="s">
        <v>5</v>
      </c>
      <c r="B9" s="69">
        <f>'Attendance &amp; Income'!D100</f>
        <v>0</v>
      </c>
      <c r="C9" s="40" t="s">
        <v>8</v>
      </c>
      <c r="D9" s="8"/>
      <c r="E9" s="41" t="s">
        <v>10</v>
      </c>
      <c r="F9" s="25">
        <f>B9*D9</f>
        <v>0</v>
      </c>
      <c r="G9" s="52" t="s">
        <v>53</v>
      </c>
      <c r="H9" s="38"/>
    </row>
    <row r="10" spans="1:8" ht="16.5" thickBot="1">
      <c r="A10" s="39"/>
      <c r="B10" s="42"/>
      <c r="C10" s="40"/>
      <c r="D10" s="43"/>
      <c r="E10" s="44" t="s">
        <v>16</v>
      </c>
      <c r="F10" s="26">
        <f>F8+F9</f>
        <v>0</v>
      </c>
      <c r="G10" s="52" t="s">
        <v>55</v>
      </c>
      <c r="H10" s="38"/>
    </row>
    <row r="11" spans="1:11" ht="15.75">
      <c r="A11" s="35"/>
      <c r="B11" s="45"/>
      <c r="C11" s="45"/>
      <c r="D11" s="16"/>
      <c r="E11" s="16"/>
      <c r="F11" s="16"/>
      <c r="G11" s="51"/>
      <c r="H11" s="38"/>
      <c r="K11" s="1"/>
    </row>
    <row r="12" spans="1:11" ht="15.75">
      <c r="A12" s="35"/>
      <c r="B12" s="36" t="s">
        <v>50</v>
      </c>
      <c r="C12" s="45"/>
      <c r="D12" s="16"/>
      <c r="E12" s="16"/>
      <c r="F12" s="16"/>
      <c r="G12" s="51"/>
      <c r="H12" s="38"/>
      <c r="K12" s="1"/>
    </row>
    <row r="13" spans="1:8" ht="15.75">
      <c r="A13" s="39" t="s">
        <v>13</v>
      </c>
      <c r="B13" s="16"/>
      <c r="C13" s="16"/>
      <c r="D13" s="16"/>
      <c r="E13" s="44"/>
      <c r="F13" s="24">
        <f>'Attendance &amp; Income'!F100</f>
        <v>0</v>
      </c>
      <c r="G13" s="52" t="s">
        <v>82</v>
      </c>
      <c r="H13" s="38"/>
    </row>
    <row r="14" spans="1:8" ht="15.75">
      <c r="A14" s="39" t="s">
        <v>132</v>
      </c>
      <c r="B14" s="16"/>
      <c r="C14" s="16"/>
      <c r="D14" s="16" t="s">
        <v>138</v>
      </c>
      <c r="E14" s="91">
        <f>(COUNT('Attendance &amp; Income'!H6:H70)+COUNT('Attendance &amp; Income'!H74:H77)+COUNT('Attendance &amp; Income'!H81:H88)+COUNT('Attendance &amp; Income'!H92:H97))</f>
        <v>0</v>
      </c>
      <c r="F14" s="27">
        <f>'Attendance &amp; Income'!H100</f>
        <v>0</v>
      </c>
      <c r="G14" s="52" t="s">
        <v>134</v>
      </c>
      <c r="H14" s="38"/>
    </row>
    <row r="15" spans="1:8" ht="16.5" thickBot="1">
      <c r="A15" s="39" t="s">
        <v>14</v>
      </c>
      <c r="B15" s="16"/>
      <c r="C15" s="16"/>
      <c r="D15" s="16"/>
      <c r="E15" s="44"/>
      <c r="F15" s="27">
        <f>'Attendance &amp; Income'!G100</f>
        <v>0</v>
      </c>
      <c r="G15" s="53" t="s">
        <v>135</v>
      </c>
      <c r="H15" s="38"/>
    </row>
    <row r="16" spans="1:8" ht="16.5" thickBot="1">
      <c r="A16" s="39"/>
      <c r="B16" s="16"/>
      <c r="C16" s="16"/>
      <c r="D16" s="16"/>
      <c r="E16" s="44" t="s">
        <v>48</v>
      </c>
      <c r="F16" s="28">
        <f>F13+F14+F15</f>
        <v>0</v>
      </c>
      <c r="G16" s="52" t="s">
        <v>133</v>
      </c>
      <c r="H16" s="38"/>
    </row>
    <row r="17" spans="1:8" ht="16.5" thickBot="1">
      <c r="A17" s="39"/>
      <c r="B17" s="16"/>
      <c r="C17" s="16"/>
      <c r="D17" s="16"/>
      <c r="E17" s="44"/>
      <c r="F17" s="80"/>
      <c r="G17" s="52"/>
      <c r="H17" s="38"/>
    </row>
    <row r="18" spans="1:11" ht="15.75">
      <c r="A18" s="39" t="s">
        <v>15</v>
      </c>
      <c r="B18" s="45"/>
      <c r="C18" s="45"/>
      <c r="D18" s="16" t="s">
        <v>51</v>
      </c>
      <c r="E18" s="44"/>
      <c r="F18" s="29"/>
      <c r="G18" s="16"/>
      <c r="H18" s="38"/>
      <c r="K18" s="1"/>
    </row>
    <row r="19" spans="1:11" ht="15.75">
      <c r="A19" s="39" t="s">
        <v>78</v>
      </c>
      <c r="B19" s="45"/>
      <c r="C19" s="45"/>
      <c r="D19" s="16" t="s">
        <v>76</v>
      </c>
      <c r="E19" s="44"/>
      <c r="F19" s="24"/>
      <c r="G19" s="16"/>
      <c r="H19" s="38"/>
      <c r="K19" s="1"/>
    </row>
    <row r="20" spans="1:11" ht="16.5" thickBot="1">
      <c r="A20" s="39"/>
      <c r="B20" s="45"/>
      <c r="C20" s="45"/>
      <c r="D20" s="16"/>
      <c r="E20" s="44"/>
      <c r="F20" s="30"/>
      <c r="G20" s="16"/>
      <c r="H20" s="38"/>
      <c r="K20" s="1"/>
    </row>
    <row r="21" spans="1:8" ht="16.5" thickBot="1">
      <c r="A21" s="39"/>
      <c r="B21" s="37"/>
      <c r="C21" s="37"/>
      <c r="D21" s="41"/>
      <c r="E21" s="44" t="s">
        <v>15</v>
      </c>
      <c r="F21" s="28">
        <f>SUM(F18:F20)</f>
        <v>0</v>
      </c>
      <c r="G21" s="54"/>
      <c r="H21" s="38"/>
    </row>
    <row r="22" spans="1:8" ht="16.5" thickBot="1">
      <c r="A22" s="46"/>
      <c r="B22" s="47"/>
      <c r="C22" s="47"/>
      <c r="D22" s="48"/>
      <c r="E22" s="48"/>
      <c r="F22" s="49"/>
      <c r="G22" s="49"/>
      <c r="H22" s="50"/>
    </row>
    <row r="23" spans="1:3" ht="9" customHeight="1" thickBot="1">
      <c r="A23" s="2"/>
      <c r="B23" s="2"/>
      <c r="C23" s="2"/>
    </row>
    <row r="24" spans="1:8" ht="30" customHeight="1">
      <c r="A24" s="55" t="s">
        <v>12</v>
      </c>
      <c r="B24" s="99" t="s">
        <v>72</v>
      </c>
      <c r="C24" s="99"/>
      <c r="D24" s="99"/>
      <c r="E24" s="99"/>
      <c r="F24" s="99"/>
      <c r="G24" s="99"/>
      <c r="H24" s="100"/>
    </row>
    <row r="25" spans="1:8" ht="16.5" thickBot="1">
      <c r="A25" s="56"/>
      <c r="B25" s="70" t="s">
        <v>71</v>
      </c>
      <c r="C25" s="71"/>
      <c r="D25" s="72"/>
      <c r="E25" s="72"/>
      <c r="F25" s="72"/>
      <c r="G25" s="72"/>
      <c r="H25" s="73"/>
    </row>
    <row r="26" spans="1:8" ht="60.75" thickBot="1">
      <c r="A26" s="103" t="s">
        <v>6</v>
      </c>
      <c r="B26" s="104"/>
      <c r="C26" s="105"/>
      <c r="D26" s="103" t="s">
        <v>7</v>
      </c>
      <c r="E26" s="105"/>
      <c r="F26" s="83" t="s">
        <v>96</v>
      </c>
      <c r="G26" s="83" t="s">
        <v>97</v>
      </c>
      <c r="H26" s="38"/>
    </row>
    <row r="27" spans="1:8" ht="21" customHeight="1">
      <c r="A27" s="106" t="s">
        <v>137</v>
      </c>
      <c r="B27" s="107"/>
      <c r="C27" s="107"/>
      <c r="D27" s="107"/>
      <c r="E27" s="107"/>
      <c r="F27" s="84"/>
      <c r="G27" s="85"/>
      <c r="H27" s="38"/>
    </row>
    <row r="28" spans="1:8" ht="21" customHeight="1">
      <c r="A28" s="101" t="s">
        <v>136</v>
      </c>
      <c r="B28" s="102"/>
      <c r="C28" s="102"/>
      <c r="D28" s="102" t="s">
        <v>140</v>
      </c>
      <c r="E28" s="102"/>
      <c r="F28" s="90" t="s">
        <v>139</v>
      </c>
      <c r="G28" s="87">
        <f>F14*1.9%+E14*0.1</f>
        <v>0</v>
      </c>
      <c r="H28" s="38"/>
    </row>
    <row r="29" spans="1:8" ht="21" customHeight="1">
      <c r="A29" s="101"/>
      <c r="B29" s="102"/>
      <c r="C29" s="102"/>
      <c r="D29" s="102"/>
      <c r="E29" s="102"/>
      <c r="F29" s="86"/>
      <c r="G29" s="87"/>
      <c r="H29" s="38"/>
    </row>
    <row r="30" spans="1:8" ht="21" customHeight="1">
      <c r="A30" s="101"/>
      <c r="B30" s="102"/>
      <c r="C30" s="102"/>
      <c r="D30" s="102"/>
      <c r="E30" s="102"/>
      <c r="F30" s="86"/>
      <c r="G30" s="87"/>
      <c r="H30" s="38"/>
    </row>
    <row r="31" spans="1:8" ht="21" customHeight="1">
      <c r="A31" s="101"/>
      <c r="B31" s="102"/>
      <c r="C31" s="102"/>
      <c r="D31" s="102"/>
      <c r="E31" s="102"/>
      <c r="F31" s="86"/>
      <c r="G31" s="87"/>
      <c r="H31" s="38"/>
    </row>
    <row r="32" spans="1:8" ht="21" customHeight="1">
      <c r="A32" s="101"/>
      <c r="B32" s="102"/>
      <c r="C32" s="102"/>
      <c r="D32" s="102"/>
      <c r="E32" s="102"/>
      <c r="F32" s="86"/>
      <c r="G32" s="87"/>
      <c r="H32" s="38"/>
    </row>
    <row r="33" spans="1:8" ht="21" customHeight="1">
      <c r="A33" s="101"/>
      <c r="B33" s="102"/>
      <c r="C33" s="102"/>
      <c r="D33" s="102"/>
      <c r="E33" s="102"/>
      <c r="F33" s="86"/>
      <c r="G33" s="87"/>
      <c r="H33" s="38"/>
    </row>
    <row r="34" spans="1:8" ht="21" customHeight="1">
      <c r="A34" s="101"/>
      <c r="B34" s="102"/>
      <c r="C34" s="102"/>
      <c r="D34" s="102"/>
      <c r="E34" s="102"/>
      <c r="F34" s="86"/>
      <c r="G34" s="87"/>
      <c r="H34" s="38"/>
    </row>
    <row r="35" spans="1:8" ht="21" customHeight="1">
      <c r="A35" s="101"/>
      <c r="B35" s="102"/>
      <c r="C35" s="102"/>
      <c r="D35" s="102"/>
      <c r="E35" s="102"/>
      <c r="F35" s="86"/>
      <c r="G35" s="87"/>
      <c r="H35" s="38"/>
    </row>
    <row r="36" spans="1:8" ht="21" customHeight="1">
      <c r="A36" s="101"/>
      <c r="B36" s="102"/>
      <c r="C36" s="102"/>
      <c r="D36" s="102"/>
      <c r="E36" s="102"/>
      <c r="F36" s="86"/>
      <c r="G36" s="87"/>
      <c r="H36" s="38"/>
    </row>
    <row r="37" spans="1:8" ht="21" customHeight="1">
      <c r="A37" s="101"/>
      <c r="B37" s="102"/>
      <c r="C37" s="102"/>
      <c r="D37" s="102"/>
      <c r="E37" s="102"/>
      <c r="F37" s="86"/>
      <c r="G37" s="87"/>
      <c r="H37" s="38"/>
    </row>
    <row r="38" spans="1:8" ht="21" customHeight="1">
      <c r="A38" s="101"/>
      <c r="B38" s="102"/>
      <c r="C38" s="102"/>
      <c r="D38" s="102"/>
      <c r="E38" s="102"/>
      <c r="F38" s="86"/>
      <c r="G38" s="87"/>
      <c r="H38" s="38"/>
    </row>
    <row r="39" spans="1:8" ht="21" customHeight="1">
      <c r="A39" s="101"/>
      <c r="B39" s="102"/>
      <c r="C39" s="102"/>
      <c r="D39" s="102"/>
      <c r="E39" s="102"/>
      <c r="F39" s="86"/>
      <c r="G39" s="87"/>
      <c r="H39" s="38"/>
    </row>
    <row r="40" spans="1:8" ht="21" customHeight="1">
      <c r="A40" s="101"/>
      <c r="B40" s="102"/>
      <c r="C40" s="102"/>
      <c r="D40" s="102"/>
      <c r="E40" s="102"/>
      <c r="F40" s="86"/>
      <c r="G40" s="87"/>
      <c r="H40" s="38"/>
    </row>
    <row r="41" spans="1:8" ht="21" customHeight="1">
      <c r="A41" s="101"/>
      <c r="B41" s="102"/>
      <c r="C41" s="102"/>
      <c r="D41" s="102"/>
      <c r="E41" s="102"/>
      <c r="F41" s="86"/>
      <c r="G41" s="87"/>
      <c r="H41" s="38"/>
    </row>
    <row r="42" spans="1:8" ht="21" customHeight="1" thickBot="1">
      <c r="A42" s="110"/>
      <c r="B42" s="111"/>
      <c r="C42" s="111"/>
      <c r="D42" s="111"/>
      <c r="E42" s="111"/>
      <c r="F42" s="88"/>
      <c r="G42" s="89"/>
      <c r="H42" s="38"/>
    </row>
    <row r="43" spans="1:8" ht="16.5" thickBot="1">
      <c r="A43" s="39"/>
      <c r="B43" s="37"/>
      <c r="C43" s="37"/>
      <c r="D43" s="16"/>
      <c r="E43" s="44" t="s">
        <v>56</v>
      </c>
      <c r="F43" s="28">
        <f>SUM(F27:F42)</f>
        <v>0</v>
      </c>
      <c r="G43" s="28">
        <f>SUM(G27:G42)</f>
        <v>0</v>
      </c>
      <c r="H43" s="38"/>
    </row>
    <row r="44" spans="1:12" ht="15.75">
      <c r="A44" s="35"/>
      <c r="B44" s="45"/>
      <c r="C44" s="45"/>
      <c r="D44" s="16"/>
      <c r="E44" s="16"/>
      <c r="F44" s="60" t="s">
        <v>59</v>
      </c>
      <c r="G44" s="57" t="s">
        <v>60</v>
      </c>
      <c r="H44" s="38"/>
      <c r="K44" s="1"/>
      <c r="L44" s="1"/>
    </row>
    <row r="45" spans="1:12" ht="9" customHeight="1" thickBot="1">
      <c r="A45" s="35"/>
      <c r="B45" s="45"/>
      <c r="C45" s="45"/>
      <c r="D45" s="16"/>
      <c r="E45" s="16"/>
      <c r="F45" s="60"/>
      <c r="G45" s="57"/>
      <c r="H45" s="38"/>
      <c r="K45" s="1"/>
      <c r="L45" s="1"/>
    </row>
    <row r="46" spans="1:9" ht="16.5" thickBot="1">
      <c r="A46" s="35"/>
      <c r="B46" s="45"/>
      <c r="C46" s="45"/>
      <c r="D46" s="16"/>
      <c r="E46" s="44" t="s">
        <v>54</v>
      </c>
      <c r="F46" s="28">
        <f>F43+G43</f>
        <v>0</v>
      </c>
      <c r="G46" s="41" t="s">
        <v>61</v>
      </c>
      <c r="H46" s="38"/>
      <c r="I46" s="1"/>
    </row>
    <row r="47" spans="1:8" ht="9" customHeight="1" thickBot="1">
      <c r="A47" s="58"/>
      <c r="B47" s="59"/>
      <c r="C47" s="59"/>
      <c r="D47" s="48"/>
      <c r="E47" s="48"/>
      <c r="F47" s="48"/>
      <c r="G47" s="48"/>
      <c r="H47" s="50"/>
    </row>
    <row r="48" spans="11:13" ht="9" customHeight="1" thickBot="1">
      <c r="K48" s="1"/>
      <c r="M48" s="1"/>
    </row>
    <row r="49" spans="1:12" ht="16.5" thickBot="1">
      <c r="A49" s="31" t="s">
        <v>57</v>
      </c>
      <c r="B49" s="32"/>
      <c r="C49" s="32"/>
      <c r="D49" s="33"/>
      <c r="E49" s="33"/>
      <c r="F49" s="33"/>
      <c r="G49" s="33"/>
      <c r="H49" s="34"/>
      <c r="K49" s="1"/>
      <c r="L49" s="1"/>
    </row>
    <row r="50" spans="1:8" ht="16.5" thickBot="1">
      <c r="A50" s="39"/>
      <c r="B50" s="74" t="s">
        <v>58</v>
      </c>
      <c r="C50" s="75"/>
      <c r="D50" s="76"/>
      <c r="E50" s="77" t="s">
        <v>62</v>
      </c>
      <c r="F50" s="26">
        <f>F16-F46</f>
        <v>0</v>
      </c>
      <c r="G50" s="78" t="s">
        <v>77</v>
      </c>
      <c r="H50" s="38"/>
    </row>
    <row r="51" spans="1:8" ht="9" customHeight="1" thickBot="1">
      <c r="A51" s="35"/>
      <c r="B51" s="45"/>
      <c r="C51" s="45"/>
      <c r="D51" s="16"/>
      <c r="E51" s="16"/>
      <c r="F51" s="16"/>
      <c r="G51" s="51"/>
      <c r="H51" s="38"/>
    </row>
    <row r="52" spans="1:8" ht="15.75">
      <c r="A52" s="35"/>
      <c r="B52" s="31" t="s">
        <v>63</v>
      </c>
      <c r="C52" s="62"/>
      <c r="D52" s="33"/>
      <c r="E52" s="33"/>
      <c r="F52" s="33"/>
      <c r="G52" s="63"/>
      <c r="H52" s="38"/>
    </row>
    <row r="53" spans="1:8" ht="15.75">
      <c r="A53" s="39"/>
      <c r="B53" s="64"/>
      <c r="C53" s="16"/>
      <c r="D53" s="16"/>
      <c r="E53" s="44" t="s">
        <v>70</v>
      </c>
      <c r="F53" s="27">
        <f>F43</f>
        <v>0</v>
      </c>
      <c r="G53" s="66" t="s">
        <v>66</v>
      </c>
      <c r="H53" s="38"/>
    </row>
    <row r="54" spans="1:8" ht="15.75">
      <c r="A54" s="39"/>
      <c r="B54" s="64"/>
      <c r="C54" s="16"/>
      <c r="D54" s="16"/>
      <c r="E54" s="44" t="s">
        <v>64</v>
      </c>
      <c r="F54" s="8"/>
      <c r="G54" s="65" t="s">
        <v>67</v>
      </c>
      <c r="H54" s="38"/>
    </row>
    <row r="55" spans="1:8" ht="15.75">
      <c r="A55" s="35"/>
      <c r="B55" s="35"/>
      <c r="C55" s="45"/>
      <c r="D55" s="16"/>
      <c r="E55" s="44" t="s">
        <v>98</v>
      </c>
      <c r="F55" s="68"/>
      <c r="G55" s="38" t="s">
        <v>68</v>
      </c>
      <c r="H55" s="38"/>
    </row>
    <row r="56" spans="1:8" ht="16.5" thickBot="1">
      <c r="A56" s="35"/>
      <c r="B56" s="46"/>
      <c r="C56" s="47"/>
      <c r="D56" s="47"/>
      <c r="E56" s="61" t="s">
        <v>65</v>
      </c>
      <c r="F56" s="79">
        <f>F53-F54-F55</f>
        <v>0</v>
      </c>
      <c r="G56" s="67" t="s">
        <v>69</v>
      </c>
      <c r="H56" s="38"/>
    </row>
    <row r="57" spans="1:8" ht="9" customHeight="1" thickBot="1">
      <c r="A57" s="46"/>
      <c r="B57" s="47"/>
      <c r="C57" s="47"/>
      <c r="D57" s="48"/>
      <c r="E57" s="48"/>
      <c r="F57" s="48"/>
      <c r="G57" s="48"/>
      <c r="H57" s="50"/>
    </row>
    <row r="58" spans="1:5" ht="21.75" customHeight="1">
      <c r="A58" s="5" t="s">
        <v>73</v>
      </c>
      <c r="E58" s="5" t="s">
        <v>74</v>
      </c>
    </row>
  </sheetData>
  <sheetProtection/>
  <mergeCells count="38">
    <mergeCell ref="A41:C41"/>
    <mergeCell ref="A42:C42"/>
    <mergeCell ref="D29:E29"/>
    <mergeCell ref="D30:E30"/>
    <mergeCell ref="D31:E31"/>
    <mergeCell ref="D32:E32"/>
    <mergeCell ref="D42:E42"/>
    <mergeCell ref="D39:E39"/>
    <mergeCell ref="D40:E40"/>
    <mergeCell ref="D41:E41"/>
    <mergeCell ref="D33:E33"/>
    <mergeCell ref="D35:E35"/>
    <mergeCell ref="A39:C39"/>
    <mergeCell ref="A40:C40"/>
    <mergeCell ref="A34:C34"/>
    <mergeCell ref="A35:C35"/>
    <mergeCell ref="A36:C36"/>
    <mergeCell ref="A37:C37"/>
    <mergeCell ref="A33:C33"/>
    <mergeCell ref="D28:E28"/>
    <mergeCell ref="A1:H1"/>
    <mergeCell ref="A2:H2"/>
    <mergeCell ref="B4:E4"/>
    <mergeCell ref="A38:C38"/>
    <mergeCell ref="D36:E36"/>
    <mergeCell ref="D37:E37"/>
    <mergeCell ref="D38:E38"/>
    <mergeCell ref="D34:E34"/>
    <mergeCell ref="B24:H24"/>
    <mergeCell ref="A31:C31"/>
    <mergeCell ref="A32:C32"/>
    <mergeCell ref="A26:C26"/>
    <mergeCell ref="A27:C27"/>
    <mergeCell ref="A28:C28"/>
    <mergeCell ref="D26:E26"/>
    <mergeCell ref="A29:C29"/>
    <mergeCell ref="A30:C30"/>
    <mergeCell ref="D27:E27"/>
  </mergeCells>
  <printOptions horizontalCentered="1"/>
  <pageMargins left="0.43" right="0.41" top="0.52" bottom="0.51" header="0.5" footer="0.5"/>
  <pageSetup fitToHeight="1" fitToWidth="1" horizontalDpi="300" verticalDpi="300" orientation="portrait" scale="71" r:id="rId2"/>
  <headerFooter alignWithMargins="0">
    <oddFooter>&amp;LUpdates: 3/21/2023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115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3.421875" style="0" customWidth="1"/>
    <col min="3" max="3" width="8.8515625" style="0" customWidth="1"/>
    <col min="4" max="4" width="9.421875" style="0" customWidth="1"/>
    <col min="5" max="5" width="14.7109375" style="0" customWidth="1"/>
    <col min="6" max="7" width="13.140625" style="0" customWidth="1"/>
    <col min="8" max="8" width="14.00390625" style="0" customWidth="1"/>
  </cols>
  <sheetData>
    <row r="1" spans="2:8" ht="18">
      <c r="B1" s="112" t="s">
        <v>19</v>
      </c>
      <c r="C1" s="112"/>
      <c r="D1" s="112"/>
      <c r="E1" s="112"/>
      <c r="F1" s="112"/>
      <c r="G1" s="112"/>
      <c r="H1" s="9"/>
    </row>
    <row r="2" spans="2:8" ht="18">
      <c r="B2" s="9"/>
      <c r="C2" s="9"/>
      <c r="D2" s="9"/>
      <c r="E2" s="9"/>
      <c r="F2" s="9"/>
      <c r="G2" s="9"/>
      <c r="H2" s="9"/>
    </row>
    <row r="3" spans="2:8" ht="18">
      <c r="B3" s="10" t="s">
        <v>20</v>
      </c>
      <c r="C3" s="10" t="s">
        <v>21</v>
      </c>
      <c r="D3" s="9"/>
      <c r="E3" s="9"/>
      <c r="F3" s="9" t="s">
        <v>17</v>
      </c>
      <c r="G3" s="113" t="s">
        <v>141</v>
      </c>
      <c r="H3" s="113"/>
    </row>
    <row r="5" spans="1:8" ht="38.25">
      <c r="A5" s="11"/>
      <c r="B5" s="12" t="s">
        <v>22</v>
      </c>
      <c r="C5" s="13" t="s">
        <v>23</v>
      </c>
      <c r="D5" s="13" t="s">
        <v>24</v>
      </c>
      <c r="E5" s="13" t="s">
        <v>25</v>
      </c>
      <c r="F5" s="92" t="s">
        <v>26</v>
      </c>
      <c r="G5" s="92" t="s">
        <v>27</v>
      </c>
      <c r="H5" s="92" t="s">
        <v>131</v>
      </c>
    </row>
    <row r="6" spans="1:8" ht="12.75">
      <c r="A6" s="11">
        <v>1</v>
      </c>
      <c r="B6" s="14" t="s">
        <v>105</v>
      </c>
      <c r="C6" s="20"/>
      <c r="D6" s="20"/>
      <c r="E6" s="19">
        <f aca="true" t="shared" si="0" ref="E6:E64">F6+G6+H6</f>
        <v>0</v>
      </c>
      <c r="F6" s="23"/>
      <c r="G6" s="23"/>
      <c r="H6" s="23"/>
    </row>
    <row r="7" spans="1:8" ht="12.75">
      <c r="A7" s="11">
        <v>2</v>
      </c>
      <c r="B7" s="14" t="s">
        <v>28</v>
      </c>
      <c r="C7" s="20"/>
      <c r="D7" s="20"/>
      <c r="E7" s="19">
        <f t="shared" si="0"/>
        <v>0</v>
      </c>
      <c r="F7" s="23"/>
      <c r="G7" s="23"/>
      <c r="H7" s="23"/>
    </row>
    <row r="8" spans="1:8" ht="12.75">
      <c r="A8" s="11">
        <v>3</v>
      </c>
      <c r="B8" s="14" t="s">
        <v>143</v>
      </c>
      <c r="C8" s="20"/>
      <c r="D8" s="20"/>
      <c r="E8" s="19">
        <f t="shared" si="0"/>
        <v>0</v>
      </c>
      <c r="F8" s="23"/>
      <c r="G8" s="23"/>
      <c r="H8" s="23"/>
    </row>
    <row r="9" spans="1:8" ht="12.75">
      <c r="A9" s="11">
        <v>4</v>
      </c>
      <c r="B9" s="14" t="s">
        <v>93</v>
      </c>
      <c r="C9" s="20"/>
      <c r="D9" s="20"/>
      <c r="E9" s="19">
        <f t="shared" si="0"/>
        <v>0</v>
      </c>
      <c r="F9" s="23"/>
      <c r="G9" s="23"/>
      <c r="H9" s="23"/>
    </row>
    <row r="10" spans="1:8" ht="12.75">
      <c r="A10" s="11">
        <v>5</v>
      </c>
      <c r="B10" s="14" t="s">
        <v>145</v>
      </c>
      <c r="C10" s="20"/>
      <c r="D10" s="20"/>
      <c r="E10" s="19">
        <f t="shared" si="0"/>
        <v>0</v>
      </c>
      <c r="F10" s="23"/>
      <c r="G10" s="23"/>
      <c r="H10" s="23"/>
    </row>
    <row r="11" spans="1:8" ht="12.75">
      <c r="A11" s="11">
        <v>6</v>
      </c>
      <c r="B11" s="14" t="s">
        <v>29</v>
      </c>
      <c r="C11" s="20"/>
      <c r="D11" s="20"/>
      <c r="E11" s="19">
        <f t="shared" si="0"/>
        <v>0</v>
      </c>
      <c r="F11" s="23"/>
      <c r="G11" s="23"/>
      <c r="H11" s="23"/>
    </row>
    <row r="12" spans="1:8" ht="12.75">
      <c r="A12" s="11">
        <v>7</v>
      </c>
      <c r="B12" s="14" t="s">
        <v>106</v>
      </c>
      <c r="C12" s="20"/>
      <c r="D12" s="20"/>
      <c r="E12" s="19">
        <f t="shared" si="0"/>
        <v>0</v>
      </c>
      <c r="F12" s="23"/>
      <c r="G12" s="23"/>
      <c r="H12" s="23"/>
    </row>
    <row r="13" spans="1:8" ht="12.75">
      <c r="A13" s="11">
        <v>8</v>
      </c>
      <c r="B13" s="81" t="s">
        <v>104</v>
      </c>
      <c r="C13" s="20"/>
      <c r="D13" s="20"/>
      <c r="E13" s="19">
        <f>F13+G13+H13</f>
        <v>0</v>
      </c>
      <c r="F13" s="23"/>
      <c r="G13" s="23"/>
      <c r="H13" s="23"/>
    </row>
    <row r="14" spans="1:8" ht="12.75">
      <c r="A14" s="11">
        <v>9</v>
      </c>
      <c r="B14" s="15" t="s">
        <v>30</v>
      </c>
      <c r="C14" s="20"/>
      <c r="D14" s="20"/>
      <c r="E14" s="19">
        <f t="shared" si="0"/>
        <v>0</v>
      </c>
      <c r="F14" s="23"/>
      <c r="G14" s="23"/>
      <c r="H14" s="23"/>
    </row>
    <row r="15" spans="1:8" ht="12.75">
      <c r="A15" s="11">
        <v>10</v>
      </c>
      <c r="B15" s="15" t="s">
        <v>117</v>
      </c>
      <c r="C15" s="20"/>
      <c r="D15" s="20"/>
      <c r="E15" s="19">
        <f t="shared" si="0"/>
        <v>0</v>
      </c>
      <c r="F15" s="23"/>
      <c r="G15" s="23"/>
      <c r="H15" s="23"/>
    </row>
    <row r="16" spans="1:8" ht="12.75">
      <c r="A16" s="11">
        <v>11</v>
      </c>
      <c r="B16" s="14" t="s">
        <v>89</v>
      </c>
      <c r="C16" s="20"/>
      <c r="D16" s="20"/>
      <c r="E16" s="19">
        <f t="shared" si="0"/>
        <v>0</v>
      </c>
      <c r="F16" s="23"/>
      <c r="G16" s="23"/>
      <c r="H16" s="23"/>
    </row>
    <row r="17" spans="1:8" ht="12.75">
      <c r="A17" s="11">
        <v>12</v>
      </c>
      <c r="B17" s="14" t="s">
        <v>31</v>
      </c>
      <c r="C17" s="20"/>
      <c r="D17" s="20"/>
      <c r="E17" s="19">
        <f t="shared" si="0"/>
        <v>0</v>
      </c>
      <c r="F17" s="23"/>
      <c r="G17" s="23"/>
      <c r="H17" s="23"/>
    </row>
    <row r="18" spans="1:8" ht="12.75">
      <c r="A18" s="11">
        <v>13</v>
      </c>
      <c r="B18" s="14" t="s">
        <v>118</v>
      </c>
      <c r="C18" s="20"/>
      <c r="D18" s="20"/>
      <c r="E18" s="19">
        <f t="shared" si="0"/>
        <v>0</v>
      </c>
      <c r="F18" s="23"/>
      <c r="G18" s="23"/>
      <c r="H18" s="23"/>
    </row>
    <row r="19" spans="1:8" ht="12.75">
      <c r="A19" s="11">
        <v>14</v>
      </c>
      <c r="B19" s="14" t="s">
        <v>100</v>
      </c>
      <c r="C19" s="20"/>
      <c r="D19" s="20"/>
      <c r="E19" s="19">
        <f t="shared" si="0"/>
        <v>0</v>
      </c>
      <c r="F19" s="23"/>
      <c r="G19" s="23"/>
      <c r="H19" s="23"/>
    </row>
    <row r="20" spans="1:8" ht="12.75">
      <c r="A20" s="11">
        <v>15</v>
      </c>
      <c r="B20" s="14" t="s">
        <v>86</v>
      </c>
      <c r="C20" s="20"/>
      <c r="D20" s="20"/>
      <c r="E20" s="19">
        <f t="shared" si="0"/>
        <v>0</v>
      </c>
      <c r="F20" s="23"/>
      <c r="G20" s="23"/>
      <c r="H20" s="23"/>
    </row>
    <row r="21" spans="1:8" ht="12.75">
      <c r="A21" s="11">
        <v>16</v>
      </c>
      <c r="B21" s="14" t="s">
        <v>112</v>
      </c>
      <c r="C21" s="20"/>
      <c r="D21" s="20"/>
      <c r="E21" s="19">
        <f t="shared" si="0"/>
        <v>0</v>
      </c>
      <c r="F21" s="23"/>
      <c r="G21" s="23"/>
      <c r="H21" s="23"/>
    </row>
    <row r="22" spans="1:8" ht="12.75">
      <c r="A22" s="11">
        <v>17</v>
      </c>
      <c r="B22" s="14" t="s">
        <v>83</v>
      </c>
      <c r="C22" s="20"/>
      <c r="D22" s="20"/>
      <c r="E22" s="19">
        <f t="shared" si="0"/>
        <v>0</v>
      </c>
      <c r="F22" s="23"/>
      <c r="G22" s="23"/>
      <c r="H22" s="23"/>
    </row>
    <row r="23" spans="1:8" ht="12.75">
      <c r="A23" s="11">
        <v>18</v>
      </c>
      <c r="B23" s="14" t="s">
        <v>33</v>
      </c>
      <c r="C23" s="20"/>
      <c r="D23" s="20"/>
      <c r="E23" s="19">
        <f t="shared" si="0"/>
        <v>0</v>
      </c>
      <c r="F23" s="23"/>
      <c r="G23" s="23"/>
      <c r="H23" s="23"/>
    </row>
    <row r="24" spans="1:8" ht="12.75">
      <c r="A24" s="11">
        <v>19</v>
      </c>
      <c r="B24" s="14" t="s">
        <v>148</v>
      </c>
      <c r="C24" s="20"/>
      <c r="D24" s="20"/>
      <c r="E24" s="19">
        <f>F24+G24+H24</f>
        <v>0</v>
      </c>
      <c r="F24" s="23"/>
      <c r="G24" s="23"/>
      <c r="H24" s="23"/>
    </row>
    <row r="25" spans="1:8" ht="12.75">
      <c r="A25" s="11">
        <v>20</v>
      </c>
      <c r="B25" s="14" t="s">
        <v>34</v>
      </c>
      <c r="C25" s="20"/>
      <c r="D25" s="20"/>
      <c r="E25" s="19">
        <f t="shared" si="0"/>
        <v>0</v>
      </c>
      <c r="F25" s="23"/>
      <c r="G25" s="23"/>
      <c r="H25" s="23"/>
    </row>
    <row r="26" spans="1:8" ht="12.75">
      <c r="A26" s="11">
        <v>21</v>
      </c>
      <c r="B26" s="14" t="s">
        <v>147</v>
      </c>
      <c r="C26" s="20"/>
      <c r="D26" s="20"/>
      <c r="E26" s="19">
        <f t="shared" si="0"/>
        <v>0</v>
      </c>
      <c r="F26" s="23"/>
      <c r="G26" s="23"/>
      <c r="H26" s="23"/>
    </row>
    <row r="27" spans="1:8" ht="12.75">
      <c r="A27" s="11">
        <v>22</v>
      </c>
      <c r="B27" s="14" t="s">
        <v>119</v>
      </c>
      <c r="C27" s="20"/>
      <c r="D27" s="20"/>
      <c r="E27" s="19">
        <f t="shared" si="0"/>
        <v>0</v>
      </c>
      <c r="F27" s="23"/>
      <c r="G27" s="23"/>
      <c r="H27" s="23"/>
    </row>
    <row r="28" spans="1:8" ht="12.75">
      <c r="A28" s="11">
        <v>23</v>
      </c>
      <c r="B28" s="82" t="s">
        <v>120</v>
      </c>
      <c r="C28" s="20"/>
      <c r="D28" s="20"/>
      <c r="E28" s="19">
        <f t="shared" si="0"/>
        <v>0</v>
      </c>
      <c r="F28" s="23"/>
      <c r="G28" s="23"/>
      <c r="H28" s="23"/>
    </row>
    <row r="29" spans="1:8" ht="12.75">
      <c r="A29" s="11">
        <v>24</v>
      </c>
      <c r="B29" s="14" t="s">
        <v>121</v>
      </c>
      <c r="C29" s="20"/>
      <c r="D29" s="20"/>
      <c r="E29" s="19">
        <f t="shared" si="0"/>
        <v>0</v>
      </c>
      <c r="F29" s="23"/>
      <c r="G29" s="23"/>
      <c r="H29" s="23"/>
    </row>
    <row r="30" spans="1:8" ht="12.75">
      <c r="A30" s="11">
        <v>25</v>
      </c>
      <c r="B30" s="14" t="s">
        <v>122</v>
      </c>
      <c r="C30" s="20"/>
      <c r="D30" s="20"/>
      <c r="E30" s="19">
        <f t="shared" si="0"/>
        <v>0</v>
      </c>
      <c r="F30" s="23"/>
      <c r="G30" s="23"/>
      <c r="H30" s="23"/>
    </row>
    <row r="31" spans="1:8" ht="12.75">
      <c r="A31" s="11">
        <v>26</v>
      </c>
      <c r="B31" s="14" t="s">
        <v>114</v>
      </c>
      <c r="C31" s="20"/>
      <c r="D31" s="20"/>
      <c r="E31" s="19">
        <f t="shared" si="0"/>
        <v>0</v>
      </c>
      <c r="F31" s="23"/>
      <c r="G31" s="23"/>
      <c r="H31" s="23"/>
    </row>
    <row r="32" spans="1:8" ht="12.75">
      <c r="A32" s="11">
        <v>27</v>
      </c>
      <c r="B32" s="14" t="s">
        <v>113</v>
      </c>
      <c r="C32" s="20"/>
      <c r="D32" s="20"/>
      <c r="E32" s="19">
        <f t="shared" si="0"/>
        <v>0</v>
      </c>
      <c r="F32" s="23"/>
      <c r="G32" s="23"/>
      <c r="H32" s="23"/>
    </row>
    <row r="33" spans="1:8" ht="12.75">
      <c r="A33" s="11">
        <v>28</v>
      </c>
      <c r="B33" s="14" t="s">
        <v>36</v>
      </c>
      <c r="C33" s="20"/>
      <c r="D33" s="20"/>
      <c r="E33" s="19">
        <f t="shared" si="0"/>
        <v>0</v>
      </c>
      <c r="F33" s="23"/>
      <c r="G33" s="23"/>
      <c r="H33" s="23"/>
    </row>
    <row r="34" spans="1:8" ht="12.75">
      <c r="A34" s="11">
        <v>29</v>
      </c>
      <c r="B34" s="14" t="s">
        <v>87</v>
      </c>
      <c r="C34" s="20"/>
      <c r="D34" s="20"/>
      <c r="E34" s="19">
        <f t="shared" si="0"/>
        <v>0</v>
      </c>
      <c r="F34" s="23"/>
      <c r="G34" s="23"/>
      <c r="H34" s="23"/>
    </row>
    <row r="35" spans="1:8" ht="12.75">
      <c r="A35" s="11">
        <v>30</v>
      </c>
      <c r="B35" s="14" t="s">
        <v>37</v>
      </c>
      <c r="C35" s="20"/>
      <c r="D35" s="20"/>
      <c r="E35" s="19">
        <f t="shared" si="0"/>
        <v>0</v>
      </c>
      <c r="F35" s="23"/>
      <c r="G35" s="23"/>
      <c r="H35" s="23"/>
    </row>
    <row r="36" spans="1:8" ht="12.75">
      <c r="A36" s="11">
        <v>31</v>
      </c>
      <c r="B36" s="14" t="s">
        <v>88</v>
      </c>
      <c r="C36" s="20"/>
      <c r="D36" s="20"/>
      <c r="E36" s="19">
        <f t="shared" si="0"/>
        <v>0</v>
      </c>
      <c r="F36" s="23"/>
      <c r="G36" s="23"/>
      <c r="H36" s="23"/>
    </row>
    <row r="37" spans="1:8" ht="12.75">
      <c r="A37" s="11">
        <v>32</v>
      </c>
      <c r="B37" s="14" t="s">
        <v>38</v>
      </c>
      <c r="C37" s="20"/>
      <c r="D37" s="20"/>
      <c r="E37" s="19">
        <f t="shared" si="0"/>
        <v>0</v>
      </c>
      <c r="F37" s="23"/>
      <c r="G37" s="23"/>
      <c r="H37" s="23"/>
    </row>
    <row r="38" spans="1:8" ht="12.75">
      <c r="A38" s="11">
        <v>33</v>
      </c>
      <c r="B38" s="14" t="s">
        <v>107</v>
      </c>
      <c r="C38" s="20"/>
      <c r="D38" s="20"/>
      <c r="E38" s="19">
        <f t="shared" si="0"/>
        <v>0</v>
      </c>
      <c r="F38" s="23"/>
      <c r="G38" s="23"/>
      <c r="H38" s="23"/>
    </row>
    <row r="39" spans="1:8" ht="12.75">
      <c r="A39" s="11">
        <v>34</v>
      </c>
      <c r="B39" s="14" t="s">
        <v>79</v>
      </c>
      <c r="C39" s="20"/>
      <c r="D39" s="20"/>
      <c r="E39" s="19">
        <f t="shared" si="0"/>
        <v>0</v>
      </c>
      <c r="F39" s="23"/>
      <c r="G39" s="23"/>
      <c r="H39" s="23"/>
    </row>
    <row r="40" spans="1:8" ht="12.75">
      <c r="A40" s="11">
        <v>35</v>
      </c>
      <c r="B40" s="14" t="s">
        <v>144</v>
      </c>
      <c r="C40" s="20"/>
      <c r="D40" s="20"/>
      <c r="E40" s="19">
        <f t="shared" si="0"/>
        <v>0</v>
      </c>
      <c r="F40" s="23"/>
      <c r="G40" s="23"/>
      <c r="H40" s="23"/>
    </row>
    <row r="41" spans="1:8" ht="12.75">
      <c r="A41" s="11">
        <v>36</v>
      </c>
      <c r="B41" s="14" t="s">
        <v>94</v>
      </c>
      <c r="C41" s="20"/>
      <c r="D41" s="20"/>
      <c r="E41" s="19">
        <f t="shared" si="0"/>
        <v>0</v>
      </c>
      <c r="F41" s="23"/>
      <c r="G41" s="23"/>
      <c r="H41" s="23"/>
    </row>
    <row r="42" spans="1:8" ht="12.75">
      <c r="A42" s="11">
        <v>37</v>
      </c>
      <c r="B42" s="14" t="s">
        <v>146</v>
      </c>
      <c r="C42" s="20"/>
      <c r="D42" s="20"/>
      <c r="E42" s="19">
        <f t="shared" si="0"/>
        <v>0</v>
      </c>
      <c r="F42" s="23"/>
      <c r="G42" s="23"/>
      <c r="H42" s="23"/>
    </row>
    <row r="43" spans="1:8" ht="12.75">
      <c r="A43" s="11">
        <v>38</v>
      </c>
      <c r="B43" s="14" t="s">
        <v>91</v>
      </c>
      <c r="C43" s="20"/>
      <c r="D43" s="20"/>
      <c r="E43" s="19">
        <f t="shared" si="0"/>
        <v>0</v>
      </c>
      <c r="F43" s="23"/>
      <c r="G43" s="23"/>
      <c r="H43" s="23"/>
    </row>
    <row r="44" spans="1:8" ht="12.75">
      <c r="A44" s="11">
        <v>39</v>
      </c>
      <c r="B44" s="14" t="s">
        <v>108</v>
      </c>
      <c r="C44" s="20"/>
      <c r="D44" s="20"/>
      <c r="E44" s="19">
        <f t="shared" si="0"/>
        <v>0</v>
      </c>
      <c r="F44" s="23"/>
      <c r="G44" s="23"/>
      <c r="H44" s="23"/>
    </row>
    <row r="45" spans="1:8" ht="12.75">
      <c r="A45" s="11">
        <v>40</v>
      </c>
      <c r="B45" s="14" t="s">
        <v>142</v>
      </c>
      <c r="C45" s="20"/>
      <c r="D45" s="20"/>
      <c r="E45" s="19">
        <f t="shared" si="0"/>
        <v>0</v>
      </c>
      <c r="F45" s="23"/>
      <c r="G45" s="23"/>
      <c r="H45" s="23"/>
    </row>
    <row r="46" spans="1:8" ht="12.75">
      <c r="A46" s="11">
        <v>41</v>
      </c>
      <c r="B46" s="14" t="s">
        <v>109</v>
      </c>
      <c r="C46" s="20"/>
      <c r="D46" s="20"/>
      <c r="E46" s="19">
        <f t="shared" si="0"/>
        <v>0</v>
      </c>
      <c r="F46" s="23"/>
      <c r="G46" s="23"/>
      <c r="H46" s="23"/>
    </row>
    <row r="47" spans="1:8" ht="12.75">
      <c r="A47" s="11">
        <v>42</v>
      </c>
      <c r="B47" s="14" t="s">
        <v>115</v>
      </c>
      <c r="C47" s="20"/>
      <c r="D47" s="20"/>
      <c r="E47" s="19">
        <f t="shared" si="0"/>
        <v>0</v>
      </c>
      <c r="F47" s="23"/>
      <c r="G47" s="23"/>
      <c r="H47" s="23"/>
    </row>
    <row r="48" spans="1:8" ht="12.75">
      <c r="A48" s="11">
        <v>43</v>
      </c>
      <c r="B48" s="14" t="s">
        <v>95</v>
      </c>
      <c r="C48" s="20"/>
      <c r="D48" s="20"/>
      <c r="E48" s="19">
        <f t="shared" si="0"/>
        <v>0</v>
      </c>
      <c r="F48" s="23"/>
      <c r="G48" s="23"/>
      <c r="H48" s="23"/>
    </row>
    <row r="49" spans="1:8" ht="12.75">
      <c r="A49" s="11">
        <v>44</v>
      </c>
      <c r="B49" s="14" t="s">
        <v>116</v>
      </c>
      <c r="C49" s="20"/>
      <c r="D49" s="20"/>
      <c r="E49" s="19">
        <f t="shared" si="0"/>
        <v>0</v>
      </c>
      <c r="F49" s="23"/>
      <c r="G49" s="23"/>
      <c r="H49" s="23"/>
    </row>
    <row r="50" spans="1:8" ht="12.75">
      <c r="A50" s="11">
        <v>45</v>
      </c>
      <c r="B50" s="14" t="s">
        <v>101</v>
      </c>
      <c r="C50" s="20"/>
      <c r="D50" s="20"/>
      <c r="E50" s="19">
        <f t="shared" si="0"/>
        <v>0</v>
      </c>
      <c r="F50" s="23"/>
      <c r="G50" s="23"/>
      <c r="H50" s="23"/>
    </row>
    <row r="51" spans="1:8" ht="12.75">
      <c r="A51" s="11">
        <v>46</v>
      </c>
      <c r="B51" s="14" t="s">
        <v>123</v>
      </c>
      <c r="C51" s="20"/>
      <c r="D51" s="20"/>
      <c r="E51" s="19">
        <f t="shared" si="0"/>
        <v>0</v>
      </c>
      <c r="F51" s="23"/>
      <c r="G51" s="23"/>
      <c r="H51" s="23"/>
    </row>
    <row r="52" spans="1:8" ht="12.75">
      <c r="A52" s="11">
        <v>47</v>
      </c>
      <c r="B52" s="14" t="s">
        <v>92</v>
      </c>
      <c r="C52" s="20"/>
      <c r="D52" s="20"/>
      <c r="E52" s="19">
        <f t="shared" si="0"/>
        <v>0</v>
      </c>
      <c r="F52" s="23"/>
      <c r="G52" s="23"/>
      <c r="H52" s="23"/>
    </row>
    <row r="53" spans="2:8" ht="18">
      <c r="B53" s="112"/>
      <c r="C53" s="112"/>
      <c r="D53" s="112"/>
      <c r="E53" s="112"/>
      <c r="F53" s="112"/>
      <c r="G53" s="112"/>
      <c r="H53" s="9"/>
    </row>
    <row r="54" spans="1:8" ht="12.75">
      <c r="A54" s="97">
        <v>48</v>
      </c>
      <c r="B54" s="93" t="s">
        <v>110</v>
      </c>
      <c r="C54" s="94"/>
      <c r="D54" s="94"/>
      <c r="E54" s="95">
        <f>F54+G54+H54</f>
        <v>0</v>
      </c>
      <c r="F54" s="96"/>
      <c r="G54" s="96"/>
      <c r="H54" s="96"/>
    </row>
    <row r="55" spans="1:8" ht="12.75">
      <c r="A55" s="11">
        <v>49</v>
      </c>
      <c r="B55" s="14" t="s">
        <v>124</v>
      </c>
      <c r="C55" s="20"/>
      <c r="D55" s="20"/>
      <c r="E55" s="19">
        <f>F55+G55+H55</f>
        <v>0</v>
      </c>
      <c r="F55" s="23"/>
      <c r="G55" s="23"/>
      <c r="H55" s="23"/>
    </row>
    <row r="56" spans="1:8" ht="12.75">
      <c r="A56" s="11">
        <v>50</v>
      </c>
      <c r="B56" s="14" t="s">
        <v>125</v>
      </c>
      <c r="C56" s="20"/>
      <c r="D56" s="20"/>
      <c r="E56" s="19">
        <f t="shared" si="0"/>
        <v>0</v>
      </c>
      <c r="F56" s="23"/>
      <c r="G56" s="23"/>
      <c r="H56" s="23"/>
    </row>
    <row r="57" spans="1:8" ht="12.75">
      <c r="A57" s="11">
        <v>51</v>
      </c>
      <c r="B57" s="14" t="s">
        <v>126</v>
      </c>
      <c r="C57" s="20"/>
      <c r="D57" s="20"/>
      <c r="E57" s="19">
        <f t="shared" si="0"/>
        <v>0</v>
      </c>
      <c r="F57" s="23"/>
      <c r="G57" s="23"/>
      <c r="H57" s="23"/>
    </row>
    <row r="58" spans="1:8" ht="12.75">
      <c r="A58" s="11">
        <v>52</v>
      </c>
      <c r="B58" s="14" t="s">
        <v>111</v>
      </c>
      <c r="C58" s="20"/>
      <c r="D58" s="20"/>
      <c r="E58" s="19">
        <f t="shared" si="0"/>
        <v>0</v>
      </c>
      <c r="F58" s="23"/>
      <c r="G58" s="23"/>
      <c r="H58" s="23"/>
    </row>
    <row r="59" spans="1:8" ht="12.75">
      <c r="A59" s="11">
        <v>53</v>
      </c>
      <c r="B59" s="14" t="s">
        <v>39</v>
      </c>
      <c r="C59" s="20"/>
      <c r="D59" s="20"/>
      <c r="E59" s="19">
        <f t="shared" si="0"/>
        <v>0</v>
      </c>
      <c r="F59" s="23"/>
      <c r="G59" s="23"/>
      <c r="H59" s="23"/>
    </row>
    <row r="60" spans="1:8" ht="12.75">
      <c r="A60" s="11">
        <v>54</v>
      </c>
      <c r="B60" s="14" t="s">
        <v>102</v>
      </c>
      <c r="C60" s="20"/>
      <c r="D60" s="20"/>
      <c r="E60" s="19">
        <f t="shared" si="0"/>
        <v>0</v>
      </c>
      <c r="F60" s="23"/>
      <c r="G60" s="23"/>
      <c r="H60" s="23"/>
    </row>
    <row r="61" spans="1:8" ht="12.75">
      <c r="A61" s="11">
        <v>55</v>
      </c>
      <c r="B61" s="14" t="s">
        <v>127</v>
      </c>
      <c r="C61" s="20"/>
      <c r="D61" s="20"/>
      <c r="E61" s="19">
        <f t="shared" si="0"/>
        <v>0</v>
      </c>
      <c r="F61" s="23"/>
      <c r="G61" s="23"/>
      <c r="H61" s="23"/>
    </row>
    <row r="62" spans="1:8" ht="12.75">
      <c r="A62" s="11">
        <v>56</v>
      </c>
      <c r="B62" s="14" t="s">
        <v>41</v>
      </c>
      <c r="C62" s="20"/>
      <c r="D62" s="20"/>
      <c r="E62" s="19">
        <f t="shared" si="0"/>
        <v>0</v>
      </c>
      <c r="F62" s="23"/>
      <c r="G62" s="23"/>
      <c r="H62" s="23"/>
    </row>
    <row r="63" spans="1:8" ht="12.75">
      <c r="A63" s="11">
        <v>57</v>
      </c>
      <c r="B63" s="14" t="s">
        <v>84</v>
      </c>
      <c r="C63" s="20"/>
      <c r="D63" s="20"/>
      <c r="E63" s="19">
        <f t="shared" si="0"/>
        <v>0</v>
      </c>
      <c r="F63" s="23"/>
      <c r="G63" s="23"/>
      <c r="H63" s="23"/>
    </row>
    <row r="64" spans="1:8" ht="12.75">
      <c r="A64" s="11">
        <v>58</v>
      </c>
      <c r="B64" s="14" t="s">
        <v>128</v>
      </c>
      <c r="C64" s="20"/>
      <c r="D64" s="20"/>
      <c r="E64" s="19">
        <f t="shared" si="0"/>
        <v>0</v>
      </c>
      <c r="F64" s="23"/>
      <c r="G64" s="23"/>
      <c r="H64" s="23"/>
    </row>
    <row r="65" spans="1:8" ht="12.75">
      <c r="A65" s="11">
        <v>59</v>
      </c>
      <c r="B65" s="14" t="s">
        <v>103</v>
      </c>
      <c r="C65" s="20"/>
      <c r="D65" s="20"/>
      <c r="E65" s="19">
        <f aca="true" t="shared" si="1" ref="E65:E70">F65+G65+H65</f>
        <v>0</v>
      </c>
      <c r="F65" s="23"/>
      <c r="G65" s="23"/>
      <c r="H65" s="23"/>
    </row>
    <row r="66" spans="1:8" ht="12.75">
      <c r="A66" s="11">
        <v>60</v>
      </c>
      <c r="B66" s="14"/>
      <c r="C66" s="20"/>
      <c r="D66" s="20"/>
      <c r="E66" s="19">
        <f>F66+G66+H66</f>
        <v>0</v>
      </c>
      <c r="F66" s="23"/>
      <c r="G66" s="23"/>
      <c r="H66" s="23"/>
    </row>
    <row r="67" spans="1:8" ht="12.75">
      <c r="A67" s="11">
        <v>61</v>
      </c>
      <c r="B67" s="14"/>
      <c r="C67" s="20"/>
      <c r="D67" s="20"/>
      <c r="E67" s="19">
        <f>F67+G67+H67</f>
        <v>0</v>
      </c>
      <c r="F67" s="23"/>
      <c r="G67" s="23"/>
      <c r="H67" s="23"/>
    </row>
    <row r="68" spans="1:8" ht="12.75">
      <c r="A68" s="11">
        <v>62</v>
      </c>
      <c r="B68" s="14"/>
      <c r="C68" s="20"/>
      <c r="D68" s="20"/>
      <c r="E68" s="19">
        <f>F68+G68+H68</f>
        <v>0</v>
      </c>
      <c r="F68" s="23"/>
      <c r="G68" s="23"/>
      <c r="H68" s="23"/>
    </row>
    <row r="69" spans="1:8" ht="12.75">
      <c r="A69" s="11">
        <v>63</v>
      </c>
      <c r="B69" s="14"/>
      <c r="C69" s="20"/>
      <c r="D69" s="20"/>
      <c r="E69" s="19">
        <f t="shared" si="1"/>
        <v>0</v>
      </c>
      <c r="F69" s="23"/>
      <c r="G69" s="23"/>
      <c r="H69" s="23"/>
    </row>
    <row r="70" spans="1:8" ht="12.75">
      <c r="A70" s="11">
        <v>64</v>
      </c>
      <c r="B70" s="14"/>
      <c r="C70" s="20"/>
      <c r="D70" s="20"/>
      <c r="E70" s="19">
        <f t="shared" si="1"/>
        <v>0</v>
      </c>
      <c r="F70" s="23"/>
      <c r="G70" s="23"/>
      <c r="H70" s="23"/>
    </row>
    <row r="71" spans="1:8" ht="12.75">
      <c r="A71" s="16"/>
      <c r="B71" s="17" t="s">
        <v>42</v>
      </c>
      <c r="C71" s="11">
        <f aca="true" t="shared" si="2" ref="C71:H71">SUM(C6:C70)</f>
        <v>0</v>
      </c>
      <c r="D71" s="11">
        <f t="shared" si="2"/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</row>
    <row r="72" ht="12.75">
      <c r="A72" s="16"/>
    </row>
    <row r="73" spans="2:8" ht="12.75">
      <c r="B73" s="12" t="s">
        <v>85</v>
      </c>
      <c r="C73" s="13" t="s">
        <v>23</v>
      </c>
      <c r="D73" s="13" t="s">
        <v>24</v>
      </c>
      <c r="E73" s="13" t="s">
        <v>25</v>
      </c>
      <c r="F73" s="13" t="s">
        <v>26</v>
      </c>
      <c r="G73" s="98" t="s">
        <v>27</v>
      </c>
      <c r="H73" s="13" t="s">
        <v>131</v>
      </c>
    </row>
    <row r="74" spans="1:8" ht="12.75">
      <c r="A74" s="11">
        <v>1</v>
      </c>
      <c r="B74" s="14"/>
      <c r="C74" s="20"/>
      <c r="D74" s="20"/>
      <c r="E74" s="19">
        <f>F74+G74+H74</f>
        <v>0</v>
      </c>
      <c r="F74" s="23"/>
      <c r="G74" s="23"/>
      <c r="H74" s="23"/>
    </row>
    <row r="75" spans="1:8" ht="12.75">
      <c r="A75" s="11">
        <v>2</v>
      </c>
      <c r="B75" s="14"/>
      <c r="C75" s="20"/>
      <c r="D75" s="20"/>
      <c r="E75" s="19">
        <f>F75+G75+H75</f>
        <v>0</v>
      </c>
      <c r="F75" s="23"/>
      <c r="G75" s="23"/>
      <c r="H75" s="23"/>
    </row>
    <row r="76" spans="1:8" ht="12.75">
      <c r="A76" s="11">
        <v>3</v>
      </c>
      <c r="B76" s="14"/>
      <c r="C76" s="20"/>
      <c r="D76" s="20"/>
      <c r="E76" s="19">
        <f>F76+G76+H76</f>
        <v>0</v>
      </c>
      <c r="F76" s="23"/>
      <c r="G76" s="23"/>
      <c r="H76" s="23"/>
    </row>
    <row r="77" spans="1:8" ht="12.75">
      <c r="A77" s="11">
        <v>4</v>
      </c>
      <c r="B77" s="14"/>
      <c r="C77" s="20"/>
      <c r="D77" s="20"/>
      <c r="E77" s="19">
        <f>F77+G77+H77</f>
        <v>0</v>
      </c>
      <c r="F77" s="23"/>
      <c r="G77" s="23"/>
      <c r="H77" s="23"/>
    </row>
    <row r="78" spans="1:8" ht="12.75">
      <c r="A78" s="16"/>
      <c r="B78" s="17" t="s">
        <v>42</v>
      </c>
      <c r="C78" s="11">
        <f aca="true" t="shared" si="3" ref="C78:H78">SUM(C74:C77)</f>
        <v>0</v>
      </c>
      <c r="D78" s="11">
        <f t="shared" si="3"/>
        <v>0</v>
      </c>
      <c r="E78" s="19">
        <f t="shared" si="3"/>
        <v>0</v>
      </c>
      <c r="F78" s="19">
        <f t="shared" si="3"/>
        <v>0</v>
      </c>
      <c r="G78" s="19">
        <f t="shared" si="3"/>
        <v>0</v>
      </c>
      <c r="H78" s="19">
        <f t="shared" si="3"/>
        <v>0</v>
      </c>
    </row>
    <row r="80" spans="1:8" ht="38.25">
      <c r="A80" s="11"/>
      <c r="B80" s="12" t="s">
        <v>43</v>
      </c>
      <c r="C80" s="13" t="s">
        <v>23</v>
      </c>
      <c r="D80" s="13" t="s">
        <v>24</v>
      </c>
      <c r="E80" s="13" t="s">
        <v>25</v>
      </c>
      <c r="F80" s="13" t="s">
        <v>26</v>
      </c>
      <c r="G80" s="98" t="s">
        <v>27</v>
      </c>
      <c r="H80" s="13" t="s">
        <v>131</v>
      </c>
    </row>
    <row r="81" spans="1:8" ht="12.75">
      <c r="A81" s="11">
        <v>1</v>
      </c>
      <c r="B81" s="14" t="s">
        <v>32</v>
      </c>
      <c r="C81" s="20"/>
      <c r="D81" s="20"/>
      <c r="E81" s="19">
        <f aca="true" t="shared" si="4" ref="E81:E88">F81+G81+H81</f>
        <v>0</v>
      </c>
      <c r="F81" s="23"/>
      <c r="G81" s="23"/>
      <c r="H81" s="23"/>
    </row>
    <row r="82" spans="1:8" ht="12.75">
      <c r="A82" s="11">
        <v>2</v>
      </c>
      <c r="B82" s="14" t="s">
        <v>35</v>
      </c>
      <c r="C82" s="20"/>
      <c r="D82" s="20"/>
      <c r="E82" s="19">
        <f t="shared" si="4"/>
        <v>0</v>
      </c>
      <c r="F82" s="23"/>
      <c r="G82" s="23"/>
      <c r="H82" s="23"/>
    </row>
    <row r="83" spans="1:8" ht="12.75">
      <c r="A83" s="11">
        <v>3</v>
      </c>
      <c r="B83" s="14" t="s">
        <v>81</v>
      </c>
      <c r="C83" s="20"/>
      <c r="D83" s="20"/>
      <c r="E83" s="19">
        <f t="shared" si="4"/>
        <v>0</v>
      </c>
      <c r="F83" s="23"/>
      <c r="G83" s="23"/>
      <c r="H83" s="23"/>
    </row>
    <row r="84" spans="1:8" ht="12.75">
      <c r="A84" s="11">
        <v>4</v>
      </c>
      <c r="B84" s="14" t="s">
        <v>90</v>
      </c>
      <c r="C84" s="20"/>
      <c r="D84" s="20"/>
      <c r="E84" s="19">
        <f t="shared" si="4"/>
        <v>0</v>
      </c>
      <c r="F84" s="23"/>
      <c r="G84" s="23"/>
      <c r="H84" s="23"/>
    </row>
    <row r="85" spans="1:8" ht="12.75">
      <c r="A85" s="11">
        <v>5</v>
      </c>
      <c r="B85" s="14" t="s">
        <v>99</v>
      </c>
      <c r="C85" s="20"/>
      <c r="D85" s="20"/>
      <c r="E85" s="19">
        <f t="shared" si="4"/>
        <v>0</v>
      </c>
      <c r="F85" s="23"/>
      <c r="G85" s="23"/>
      <c r="H85" s="23"/>
    </row>
    <row r="86" spans="1:8" ht="12.75">
      <c r="A86" s="11">
        <v>6</v>
      </c>
      <c r="B86" s="14" t="s">
        <v>80</v>
      </c>
      <c r="C86" s="20"/>
      <c r="D86" s="20"/>
      <c r="E86" s="19">
        <f t="shared" si="4"/>
        <v>0</v>
      </c>
      <c r="F86" s="23"/>
      <c r="G86" s="23"/>
      <c r="H86" s="23"/>
    </row>
    <row r="87" spans="1:8" ht="12.75">
      <c r="A87" s="11">
        <v>7</v>
      </c>
      <c r="B87" s="14" t="s">
        <v>75</v>
      </c>
      <c r="C87" s="20"/>
      <c r="D87" s="20"/>
      <c r="E87" s="19">
        <f t="shared" si="4"/>
        <v>0</v>
      </c>
      <c r="F87" s="23"/>
      <c r="G87" s="23"/>
      <c r="H87" s="23"/>
    </row>
    <row r="88" spans="1:8" ht="12.75">
      <c r="A88" s="11"/>
      <c r="B88" s="14"/>
      <c r="C88" s="20"/>
      <c r="D88" s="20"/>
      <c r="E88" s="19">
        <f t="shared" si="4"/>
        <v>0</v>
      </c>
      <c r="F88" s="23"/>
      <c r="G88" s="23"/>
      <c r="H88" s="23"/>
    </row>
    <row r="89" spans="2:8" ht="12.75">
      <c r="B89" s="17" t="s">
        <v>42</v>
      </c>
      <c r="C89" s="11">
        <f aca="true" t="shared" si="5" ref="C89:H89">SUM(C81:C88)</f>
        <v>0</v>
      </c>
      <c r="D89" s="11">
        <f t="shared" si="5"/>
        <v>0</v>
      </c>
      <c r="E89" s="19">
        <f t="shared" si="5"/>
        <v>0</v>
      </c>
      <c r="F89" s="19">
        <f t="shared" si="5"/>
        <v>0</v>
      </c>
      <c r="G89" s="19">
        <f t="shared" si="5"/>
        <v>0</v>
      </c>
      <c r="H89" s="19">
        <f t="shared" si="5"/>
        <v>0</v>
      </c>
    </row>
    <row r="90" ht="12.75">
      <c r="B90" s="18"/>
    </row>
    <row r="91" spans="1:8" ht="38.25">
      <c r="A91" s="11"/>
      <c r="B91" s="12" t="s">
        <v>44</v>
      </c>
      <c r="C91" s="13" t="s">
        <v>23</v>
      </c>
      <c r="D91" s="13" t="s">
        <v>24</v>
      </c>
      <c r="E91" s="13" t="s">
        <v>25</v>
      </c>
      <c r="F91" s="13" t="s">
        <v>26</v>
      </c>
      <c r="G91" s="13" t="s">
        <v>27</v>
      </c>
      <c r="H91" s="13" t="s">
        <v>131</v>
      </c>
    </row>
    <row r="92" spans="1:8" ht="12.75">
      <c r="A92" s="11">
        <v>1</v>
      </c>
      <c r="B92" s="14" t="s">
        <v>129</v>
      </c>
      <c r="C92" s="20"/>
      <c r="D92" s="20"/>
      <c r="E92" s="19">
        <f aca="true" t="shared" si="6" ref="E92:E97">F92+G92+H92</f>
        <v>0</v>
      </c>
      <c r="F92" s="23"/>
      <c r="G92" s="23"/>
      <c r="H92" s="23"/>
    </row>
    <row r="93" spans="1:8" ht="12.75">
      <c r="A93" s="11">
        <v>2</v>
      </c>
      <c r="B93" s="14" t="s">
        <v>45</v>
      </c>
      <c r="C93" s="20"/>
      <c r="D93" s="20"/>
      <c r="E93" s="19">
        <f t="shared" si="6"/>
        <v>0</v>
      </c>
      <c r="F93" s="23"/>
      <c r="G93" s="23"/>
      <c r="H93" s="23"/>
    </row>
    <row r="94" spans="1:8" ht="12.75">
      <c r="A94" s="11">
        <v>3</v>
      </c>
      <c r="B94" s="14" t="s">
        <v>130</v>
      </c>
      <c r="C94" s="20"/>
      <c r="D94" s="20"/>
      <c r="E94" s="19">
        <f t="shared" si="6"/>
        <v>0</v>
      </c>
      <c r="F94" s="23"/>
      <c r="G94" s="23"/>
      <c r="H94" s="23"/>
    </row>
    <row r="95" spans="1:8" ht="12.75">
      <c r="A95" s="11">
        <v>4</v>
      </c>
      <c r="B95" s="14" t="s">
        <v>46</v>
      </c>
      <c r="C95" s="20"/>
      <c r="D95" s="20"/>
      <c r="E95" s="19">
        <f t="shared" si="6"/>
        <v>0</v>
      </c>
      <c r="F95" s="23"/>
      <c r="G95" s="23"/>
      <c r="H95" s="23"/>
    </row>
    <row r="96" spans="1:8" ht="12.75">
      <c r="A96" s="11">
        <v>5</v>
      </c>
      <c r="B96" s="14" t="s">
        <v>40</v>
      </c>
      <c r="C96" s="20"/>
      <c r="D96" s="20"/>
      <c r="E96" s="19">
        <f t="shared" si="6"/>
        <v>0</v>
      </c>
      <c r="F96" s="23"/>
      <c r="G96" s="23"/>
      <c r="H96" s="23"/>
    </row>
    <row r="97" spans="1:8" ht="12.75">
      <c r="A97" s="11">
        <v>6</v>
      </c>
      <c r="B97" s="14"/>
      <c r="C97" s="20"/>
      <c r="D97" s="20"/>
      <c r="E97" s="19">
        <f t="shared" si="6"/>
        <v>0</v>
      </c>
      <c r="F97" s="23"/>
      <c r="G97" s="23"/>
      <c r="H97" s="23"/>
    </row>
    <row r="98" spans="2:8" ht="12.75">
      <c r="B98" s="17" t="s">
        <v>42</v>
      </c>
      <c r="C98" s="11">
        <f aca="true" t="shared" si="7" ref="C98:H98">SUM(C92:C97)</f>
        <v>0</v>
      </c>
      <c r="D98" s="11">
        <f t="shared" si="7"/>
        <v>0</v>
      </c>
      <c r="E98" s="19">
        <f t="shared" si="7"/>
        <v>0</v>
      </c>
      <c r="F98" s="19">
        <f t="shared" si="7"/>
        <v>0</v>
      </c>
      <c r="G98" s="19">
        <f t="shared" si="7"/>
        <v>0</v>
      </c>
      <c r="H98" s="19">
        <f t="shared" si="7"/>
        <v>0</v>
      </c>
    </row>
    <row r="100" spans="2:8" ht="12.75">
      <c r="B100" s="22" t="s">
        <v>47</v>
      </c>
      <c r="C100" s="11">
        <f aca="true" t="shared" si="8" ref="C100:H100">C71+C89+C98+C78</f>
        <v>0</v>
      </c>
      <c r="D100" s="11">
        <f t="shared" si="8"/>
        <v>0</v>
      </c>
      <c r="E100" s="19">
        <f t="shared" si="8"/>
        <v>0</v>
      </c>
      <c r="F100" s="19">
        <f t="shared" si="8"/>
        <v>0</v>
      </c>
      <c r="G100" s="19">
        <f t="shared" si="8"/>
        <v>0</v>
      </c>
      <c r="H100" s="19">
        <f t="shared" si="8"/>
        <v>0</v>
      </c>
    </row>
  </sheetData>
  <sheetProtection/>
  <mergeCells count="3">
    <mergeCell ref="B53:G53"/>
    <mergeCell ref="B1:G1"/>
    <mergeCell ref="G3:H3"/>
  </mergeCells>
  <printOptions/>
  <pageMargins left="0.75" right="0.75" top="0.52" bottom="0.51" header="0.5" footer="0.5"/>
  <pageSetup horizontalDpi="600" verticalDpi="600" orientation="portrait" r:id="rId1"/>
  <headerFooter>
    <oddHeader>&amp;C
</oddHeader>
    <oddFooter>&amp;L&amp;"Arial,Bold" 
Social-Expense-Attendance&amp;R
Updated 3/21/2023</oddFooter>
  </headerFooter>
  <rowBreaks count="2" manualBreakCount="2">
    <brk id="5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 USA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Ira.FRIESHEIM</dc:creator>
  <cp:keywords/>
  <dc:description/>
  <cp:lastModifiedBy>Roberta Portegello</cp:lastModifiedBy>
  <cp:lastPrinted>2023-03-21T21:08:52Z</cp:lastPrinted>
  <dcterms:created xsi:type="dcterms:W3CDTF">2007-08-09T20:45:12Z</dcterms:created>
  <dcterms:modified xsi:type="dcterms:W3CDTF">2023-03-21T21:09:27Z</dcterms:modified>
  <cp:category/>
  <cp:version/>
  <cp:contentType/>
  <cp:contentStatus/>
</cp:coreProperties>
</file>